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CONTABLE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C111" i="62"/>
  <c r="C110" i="62" s="1"/>
  <c r="D110" i="62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7" i="59" l="1"/>
  <c r="C96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C98" i="60" s="1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63" i="62" s="1"/>
  <c r="C48" i="62" s="1"/>
  <c r="C126" i="62" s="1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l="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<sst xmlns="http://schemas.openxmlformats.org/spreadsheetml/2006/main" count="951" uniqueCount="674">
  <si>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</si>
  <si>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</si>
  <si>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</si>
  <si>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</si>
  <si>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</si>
  <si>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</si>
  <si>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</si>
  <si>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</si>
  <si>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</si>
  <si>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</si>
  <si>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</si>
  <si>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</si>
  <si>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</si>
  <si>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</si>
  <si>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</si>
  <si>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</si>
  <si>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</si>
  <si>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</si>
  <si>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</si>
  <si>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</si>
  <si>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</si>
  <si>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</si>
  <si>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</si>
  <si>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</si>
  <si>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</si>
  <si>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</si>
  <si>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</si>
  <si>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</si>
  <si>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</si>
  <si>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</si>
  <si>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</si>
  <si>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</si>
  <si>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</si>
  <si>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</si>
  <si>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</si>
  <si>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</si>
  <si>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</si>
  <si>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</si>
  <si>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</si>
  <si>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</si>
  <si>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</si>
  <si>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</si>
  <si>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</si>
  <si>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</si>
  <si>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</si>
  <si>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</si>
  <si>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</si>
  <si>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</si>
  <si>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</si>
  <si>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</si>
  <si>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</si>
  <si>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</si>
  <si>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</si>
  <si>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</si>
  <si>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</si>
  <si>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</si>
  <si>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</si>
  <si>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</si>
  <si>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</si>
  <si>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</si>
  <si>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</si>
  <si>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</si>
  <si>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</si>
  <si>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</si>
  <si>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</si>
  <si>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</si>
  <si>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</si>
  <si>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</si>
  <si>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</si>
  <si>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</si>
  <si>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</si>
  <si>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</si>
  <si>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</si>
  <si>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</si>
  <si>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</si>
  <si>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</si>
  <si>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</si>
  <si>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</si>
  <si>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</si>
  <si>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</si>
  <si>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</si>
  <si>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</si>
  <si>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</si>
  <si>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</si>
  <si>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</si>
  <si>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</si>
  <si>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</si>
  <si>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</si>
  <si>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</si>
  <si>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</si>
  <si>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</si>
  <si>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</si>
  <si>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</si>
  <si>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</si>
  <si>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</si>
  <si>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</si>
  <si>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</si>
  <si>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</si>
  <si>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</si>
  <si>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</si>
  <si>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</si>
  <si>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</si>
  <si>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</si>
  <si>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</si>
  <si>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</si>
  <si>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</si>
  <si>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</si>
  <si>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</si>
  <si>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</si>
  <si>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</si>
  <si>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</si>
  <si>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</si>
  <si>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</si>
  <si>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</si>
  <si>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</si>
  <si>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</si>
  <si>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</si>
  <si>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</si>
  <si>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</si>
  <si>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</si>
  <si>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</si>
  <si>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</si>
  <si>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</si>
  <si>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</si>
  <si>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</si>
  <si>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</si>
  <si>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</si>
  <si>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</si>
  <si>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</si>
  <si>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</si>
  <si>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</si>
  <si>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</si>
  <si>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</si>
  <si>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</si>
  <si>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</si>
  <si>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</si>
  <si>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</si>
  <si>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</si>
  <si>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</si>
  <si>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</si>
  <si>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</si>
  <si>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</si>
  <si>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</si>
  <si>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</si>
  <si>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</si>
  <si>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</si>
  <si>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</si>
  <si>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</si>
  <si>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</si>
  <si>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</si>
  <si>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</si>
  <si>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</si>
  <si>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</si>
  <si>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</si>
  <si>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</si>
  <si>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</si>
  <si>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</si>
  <si>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</si>
  <si>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</si>
  <si>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</si>
  <si>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</si>
  <si>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</si>
  <si>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</si>
  <si>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</si>
  <si>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</si>
  <si>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</si>
  <si>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</si>
  <si>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</si>
  <si>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</si>
  <si>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</si>
  <si>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</si>
  <si>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</si>
  <si>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</si>
  <si>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</si>
  <si>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</si>
  <si>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</si>
  <si>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</si>
  <si>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</si>
  <si>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</si>
  <si>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</si>
  <si>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</si>
  <si>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</si>
  <si>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</si>
  <si>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</si>
  <si>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</si>
  <si>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</si>
  <si>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</si>
  <si>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</si>
  <si>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</si>
  <si>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</si>
  <si>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</si>
  <si>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</si>
  <si>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</si>
  <si>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</si>
  <si>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</si>
  <si>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</si>
  <si>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</si>
  <si>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</si>
  <si>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</si>
  <si>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</si>
  <si>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</si>
  <si>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</si>
  <si>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</si>
  <si>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</si>
  <si>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</si>
  <si>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</si>
  <si>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</si>
  <si>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</si>
  <si>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</si>
  <si>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</si>
  <si>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</si>
  <si>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</si>
  <si>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</si>
  <si>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</si>
  <si>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</si>
  <si>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</si>
  <si>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</si>
  <si>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</si>
  <si>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</si>
  <si>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</si>
  <si>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</si>
  <si>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</si>
  <si>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</si>
  <si>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</si>
  <si>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</si>
  <si>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</si>
  <si>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</si>
  <si>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</si>
  <si>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</si>
  <si>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</si>
  <si>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</si>
  <si>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</si>
  <si>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</si>
  <si>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</si>
  <si>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</si>
  <si>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</si>
  <si>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</si>
  <si>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</si>
  <si>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</si>
  <si>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</si>
  <si>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</si>
  <si>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</si>
  <si>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</si>
  <si>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</si>
  <si>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</si>
  <si>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</si>
  <si>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</si>
  <si>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</si>
  <si>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</si>
  <si>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</si>
  <si>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</si>
  <si>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</si>
  <si>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</si>
  <si>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</si>
  <si>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</si>
  <si>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</si>
  <si>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</si>
  <si>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</si>
  <si>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</si>
  <si>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</si>
  <si>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</si>
  <si>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</si>
  <si>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</si>
  <si>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</si>
  <si>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</si>
  <si>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</si>
  <si>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</si>
  <si>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</si>
  <si>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</si>
  <si>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</si>
  <si>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</si>
  <si>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</si>
  <si>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</si>
  <si>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</si>
  <si>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</si>
  <si>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</si>
  <si>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</si>
  <si>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</si>
  <si>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</si>
  <si>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</si>
  <si>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</si>
  <si>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</si>
  <si>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</si>
  <si>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</si>
  <si>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</si>
  <si>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</si>
  <si>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</si>
  <si>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</si>
  <si>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</si>
  <si>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</si>
  <si>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</si>
  <si>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</si>
  <si>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</si>
  <si>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</si>
  <si>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</si>
  <si>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</si>
  <si>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</si>
  <si>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</si>
  <si>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</si>
  <si>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</si>
  <si>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</si>
  <si>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</si>
  <si>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</si>
  <si>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</si>
  <si>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</si>
  <si>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</si>
  <si>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</si>
  <si>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</si>
  <si>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</si>
  <si>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</si>
  <si>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</si>
  <si>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</si>
  <si>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</si>
  <si>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</si>
  <si>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</si>
  <si>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</si>
  <si>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</si>
  <si>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</si>
  <si>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</si>
  <si>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</si>
  <si>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</si>
  <si>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</si>
  <si>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</si>
  <si>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</si>
  <si>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</si>
  <si>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</si>
  <si>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</si>
  <si>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</si>
  <si>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</si>
  <si>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</si>
  <si>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</si>
  <si>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</si>
  <si>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</si>
  <si>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</si>
  <si>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</si>
  <si>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</si>
  <si>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</si>
  <si>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</si>
  <si>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</si>
  <si>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</si>
  <si>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</si>
  <si>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</si>
  <si>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</si>
  <si>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</si>
  <si>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</si>
  <si>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</si>
  <si>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</si>
  <si>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</si>
  <si>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</si>
  <si>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</si>
  <si>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</si>
  <si>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</si>
  <si>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</si>
  <si>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</si>
  <si>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</si>
  <si>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</si>
  <si>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</si>
  <si>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</si>
  <si>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</si>
  <si>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</si>
  <si>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</si>
  <si>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</si>
  <si>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</si>
  <si>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</si>
  <si>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</si>
  <si>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</si>
  <si>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</si>
  <si>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</si>
  <si>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</si>
  <si>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</si>
  <si>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</si>
  <si>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</si>
  <si>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</si>
  <si>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</si>
  <si>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</si>
  <si>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</si>
  <si>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</si>
  <si>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</si>
  <si>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</si>
  <si>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</si>
  <si>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</si>
  <si>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</si>
  <si>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</si>
  <si>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</si>
  <si>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</si>
  <si>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</si>
  <si>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</si>
  <si>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</si>
  <si>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</si>
  <si>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</si>
  <si>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</si>
  <si>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</si>
  <si>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</si>
  <si>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</si>
  <si>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</si>
  <si>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</si>
  <si>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</si>
  <si>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</si>
  <si>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</si>
  <si>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</si>
  <si>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</si>
  <si>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</si>
  <si>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</si>
  <si>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</si>
  <si>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</si>
  <si>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</si>
  <si>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</si>
  <si>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</si>
  <si>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</si>
  <si>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</si>
  <si>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</si>
  <si>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</si>
  <si>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</si>
  <si>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</si>
  <si>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</si>
  <si>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</si>
  <si>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</si>
  <si>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</si>
  <si>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</si>
  <si>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</si>
  <si>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</si>
  <si>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</si>
  <si>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</si>
  <si>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</si>
  <si>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</si>
  <si>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</si>
  <si>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</si>
  <si>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</si>
  <si>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</si>
  <si>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</si>
  <si>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</si>
  <si>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</si>
  <si>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</si>
  <si>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</si>
  <si>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</si>
  <si>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</si>
  <si>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</si>
  <si>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</si>
  <si>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</si>
  <si>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</si>
  <si>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</si>
  <si>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</si>
  <si>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</si>
  <si>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</si>
  <si>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</si>
  <si>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</si>
  <si>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</si>
  <si>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</si>
  <si>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</si>
  <si>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</si>
  <si>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</si>
  <si>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</si>
  <si>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</si>
  <si>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</si>
  <si>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</si>
  <si>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</si>
  <si>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</si>
  <si>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</si>
  <si>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</si>
  <si>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</si>
  <si>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</si>
  <si>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</si>
  <si>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</si>
  <si>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</si>
  <si>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</si>
  <si>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</si>
  <si>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</si>
  <si>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</si>
  <si>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</si>
  <si>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</si>
  <si>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</si>
  <si>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</si>
  <si>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</si>
  <si>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</si>
  <si>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</si>
  <si>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</si>
  <si>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</si>
  <si>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</si>
  <si>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</si>
  <si>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</si>
  <si>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</si>
  <si>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</si>
  <si>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</si>
  <si>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</si>
  <si>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</si>
  <si>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</si>
  <si>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</si>
  <si>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</si>
  <si>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</si>
  <si>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</si>
  <si>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</si>
  <si>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</si>
  <si>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</si>
  <si>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</si>
  <si>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</si>
  <si>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</si>
  <si>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</si>
  <si>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</si>
  <si>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</si>
  <si>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</si>
  <si>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</si>
  <si>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</si>
  <si>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</si>
  <si>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</si>
  <si>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</si>
  <si>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</si>
  <si>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</si>
  <si>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</si>
  <si>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</si>
  <si>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</si>
  <si>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</si>
  <si>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</si>
  <si>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</si>
  <si>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</si>
  <si>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</si>
  <si>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</si>
  <si>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</si>
  <si>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</si>
  <si>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</si>
  <si>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</si>
  <si>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</si>
  <si>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</si>
  <si>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</si>
  <si>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</si>
  <si>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</si>
  <si>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</si>
  <si>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</si>
  <si>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</si>
  <si>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</si>
  <si>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</si>
  <si>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</si>
  <si>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</si>
  <si>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</si>
  <si>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</si>
  <si>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</si>
  <si>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</si>
  <si>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</si>
  <si>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</si>
  <si>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</si>
  <si>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</si>
  <si>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</si>
  <si>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</si>
  <si>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</si>
  <si>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</si>
  <si>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</si>
  <si>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</si>
  <si>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</si>
  <si>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</si>
  <si>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</si>
  <si>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</si>
  <si>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</si>
  <si>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</si>
  <si>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</si>
  <si>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</si>
  <si>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</si>
  <si>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</si>
  <si>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</si>
  <si>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</si>
  <si>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</si>
  <si>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</si>
  <si>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</si>
  <si>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</si>
  <si>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</si>
  <si>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</si>
  <si>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</si>
  <si>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</si>
  <si>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</si>
  <si>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</si>
  <si>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</si>
  <si>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</si>
  <si>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</si>
  <si>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</si>
  <si>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</si>
  <si>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</si>
  <si>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</si>
  <si>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</si>
  <si>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</si>
  <si>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</si>
  <si>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</si>
  <si>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</si>
  <si>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</si>
  <si>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</si>
  <si>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</si>
  <si>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</si>
  <si>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</si>
  <si>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</si>
  <si>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</si>
  <si>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</si>
  <si>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</si>
  <si>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</si>
  <si>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</si>
  <si>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</si>
  <si>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</si>
  <si>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</si>
  <si>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</si>
  <si>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</si>
  <si>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</si>
  <si>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</si>
  <si>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</si>
  <si>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</si>
  <si>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</si>
  <si>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</si>
  <si>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</si>
  <si>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</si>
  <si>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</si>
  <si>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</si>
  <si>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</si>
  <si>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</si>
  <si>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</si>
  <si>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</si>
  <si>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</si>
  <si>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</si>
  <si>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</si>
  <si>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</si>
  <si>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</si>
  <si>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</si>
  <si>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</si>
  <si>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</si>
  <si>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</si>
  <si>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</si>
  <si>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</si>
  <si>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</si>
  <si>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</si>
  <si>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</si>
  <si>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</si>
  <si>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</si>
  <si>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</si>
  <si>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</si>
  <si>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</si>
  <si>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</si>
  <si>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</si>
  <si>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</si>
  <si>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</si>
  <si>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</si>
  <si>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</si>
  <si>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</si>
  <si>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</si>
  <si>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</si>
  <si>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</si>
  <si>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</si>
  <si>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</si>
  <si>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</si>
  <si>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</si>
  <si>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</si>
  <si>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</si>
  <si>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</si>
  <si>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</si>
  <si>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</si>
  <si>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</si>
  <si>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</si>
  <si>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</si>
  <si>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</si>
  <si>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</si>
  <si>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</si>
  <si>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</si>
  <si>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</si>
  <si>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</si>
  <si>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</si>
  <si>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</si>
  <si>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</si>
  <si>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</si>
  <si>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</si>
  <si>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</si>
  <si>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</si>
  <si>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</si>
  <si>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</si>
  <si>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</si>
  <si>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</si>
  <si>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</si>
  <si>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</si>
  <si>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</si>
  <si>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</si>
  <si>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para el Desarrollo Integral de la Familia del Municipio de Santiago Maravatío, Gto.</t>
  </si>
  <si>
    <t>Correspondiente del 1 de Enero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</si>
</sst>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149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19" sqref="B1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2019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4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  <row r="66" spans="3:5" x14ac:dyDescent="0.2">
      <c r="C66" s="4">
        <v>709044</v>
      </c>
      <c r="D66" s="4">
        <v>141009.75</v>
      </c>
      <c r="E66" s="4">
        <v>-423029.25</v>
      </c>
    </row>
    <row r="67" spans="3:5" x14ac:dyDescent="0.2">
      <c r="C67" s="4">
        <v>0</v>
      </c>
      <c r="D67" s="4">
        <v>0</v>
      </c>
      <c r="E67" s="4">
        <v>0</v>
      </c>
    </row>
    <row r="68" spans="3:5" x14ac:dyDescent="0.2">
      <c r="C68" s="4">
        <v>24495</v>
      </c>
      <c r="D68" s="4">
        <v>2444.5</v>
      </c>
      <c r="E68" s="4">
        <v>-10188.469999999999</v>
      </c>
    </row>
    <row r="69" spans="3:5" x14ac:dyDescent="0.2">
      <c r="C69" s="4">
        <v>0</v>
      </c>
      <c r="D69" s="4">
        <v>0</v>
      </c>
      <c r="E69" s="4">
        <v>0</v>
      </c>
    </row>
    <row r="70" spans="3:5" x14ac:dyDescent="0.2">
      <c r="C70" s="4">
        <v>0</v>
      </c>
      <c r="D70" s="4">
        <v>0</v>
      </c>
      <c r="E70" s="4">
        <v>0</v>
      </c>
    </row>
    <row r="75" spans="3:5" x14ac:dyDescent="0.2">
      <c r="C75" s="4">
        <v>0</v>
      </c>
      <c r="D75" s="4">
        <v>0</v>
      </c>
      <c r="E75" s="4">
        <v>0</v>
      </c>
    </row>
    <row r="76" spans="3:5" x14ac:dyDescent="0.2">
      <c r="C76" s="4">
        <v>0</v>
      </c>
      <c r="D76" s="4">
        <v>0</v>
      </c>
      <c r="E76" s="4">
        <v>0</v>
      </c>
    </row>
    <row r="77" spans="3:5" x14ac:dyDescent="0.2">
      <c r="C77" s="4">
        <v>0</v>
      </c>
      <c r="D77" s="4">
        <v>0</v>
      </c>
      <c r="E77" s="4">
        <v>0</v>
      </c>
    </row>
    <row r="78" spans="3:5" x14ac:dyDescent="0.2">
      <c r="C78" s="4">
        <v>26050</v>
      </c>
      <c r="D78" s="4">
        <v>2605</v>
      </c>
      <c r="E78" s="4">
        <v>16498.330000000002</v>
      </c>
    </row>
    <row r="79" spans="3:5" x14ac:dyDescent="0.2">
      <c r="C79" s="4">
        <v>0</v>
      </c>
      <c r="D79" s="4">
        <v>0</v>
      </c>
      <c r="E79" s="4">
        <v>0</v>
      </c>
    </row>
    <row r="81" spans="3:3" x14ac:dyDescent="0.2">
      <c r="C81" s="4">
        <v>0</v>
      </c>
    </row>
    <row r="82" spans="3:3" x14ac:dyDescent="0.2">
      <c r="C82" s="4">
        <v>0</v>
      </c>
    </row>
    <row r="83" spans="3:3" x14ac:dyDescent="0.2">
      <c r="C83" s="4">
        <v>0</v>
      </c>
    </row>
    <row r="84" spans="3:3" x14ac:dyDescent="0.2">
      <c r="C84" s="4">
        <v>0</v>
      </c>
    </row>
    <row r="85" spans="3:3" x14ac:dyDescent="0.2">
      <c r="C85" s="4">
        <v>0</v>
      </c>
    </row>
    <row r="86" spans="3:3" x14ac:dyDescent="0.2">
      <c r="C86" s="4">
        <v>0</v>
      </c>
    </row>
    <row r="91" spans="3:3" x14ac:dyDescent="0.2">
      <c r="C91" s="4">
        <v>0</v>
      </c>
    </row>
    <row r="92" spans="3:3" x14ac:dyDescent="0.2">
      <c r="C92" s="4">
        <v>0</v>
      </c>
    </row>
    <row r="97" spans="3:3" x14ac:dyDescent="0.2">
      <c r="C97" s="4">
        <v>0</v>
      </c>
    </row>
    <row r="98" spans="3:3" x14ac:dyDescent="0.2">
      <c r="C98" s="4">
        <v>0</v>
      </c>
    </row>
    <row r="99" spans="3:3" x14ac:dyDescent="0.2">
      <c r="C99" s="4">
        <v>0</v>
      </c>
    </row>
    <row r="100" spans="3:3" x14ac:dyDescent="0.2">
      <c r="C100" s="4">
        <v>0</v>
      </c>
    </row>
    <row r="104" spans="3:3" x14ac:dyDescent="0.2">
      <c r="C104" s="4">
        <v>0</v>
      </c>
    </row>
    <row r="105" spans="3:3" x14ac:dyDescent="0.2">
      <c r="C105" s="4">
        <v>0</v>
      </c>
    </row>
    <row r="106" spans="3:3" x14ac:dyDescent="0.2">
      <c r="C106" s="4">
        <v>0</v>
      </c>
    </row>
    <row r="111" spans="3:3" x14ac:dyDescent="0.2">
      <c r="C111" s="4">
        <v>109192.62</v>
      </c>
    </row>
    <row r="112" spans="3:3" x14ac:dyDescent="0.2">
      <c r="C112" s="4">
        <v>16804.5</v>
      </c>
    </row>
    <row r="113" spans="3:3" x14ac:dyDescent="0.2">
      <c r="C113" s="4">
        <v>0</v>
      </c>
    </row>
    <row r="114" spans="3:3" x14ac:dyDescent="0.2">
      <c r="C114" s="4">
        <v>0</v>
      </c>
    </row>
    <row r="115" spans="3:3" x14ac:dyDescent="0.2">
      <c r="C115" s="4">
        <v>0</v>
      </c>
    </row>
    <row r="116" spans="3:3" x14ac:dyDescent="0.2">
      <c r="C116" s="4">
        <v>0</v>
      </c>
    </row>
    <row r="117" spans="3:3" x14ac:dyDescent="0.2">
      <c r="C117" s="4">
        <v>28297.87</v>
      </c>
    </row>
    <row r="118" spans="3:3" x14ac:dyDescent="0.2">
      <c r="C118" s="4">
        <v>0</v>
      </c>
    </row>
    <row r="119" spans="3:3" x14ac:dyDescent="0.2">
      <c r="C119" s="4">
        <v>72883.12</v>
      </c>
    </row>
    <row r="121" spans="3:3" x14ac:dyDescent="0.2">
      <c r="C121" s="4">
        <v>0</v>
      </c>
    </row>
    <row r="122" spans="3:3" x14ac:dyDescent="0.2">
      <c r="C122" s="4">
        <v>0</v>
      </c>
    </row>
    <row r="123" spans="3:3" x14ac:dyDescent="0.2">
      <c r="C123" s="4">
        <v>0</v>
      </c>
    </row>
    <row r="128" spans="3:3" x14ac:dyDescent="0.2">
      <c r="C128" s="4">
        <v>0</v>
      </c>
    </row>
    <row r="129" spans="3:3" x14ac:dyDescent="0.2">
      <c r="C129" s="4">
        <v>0</v>
      </c>
    </row>
    <row r="130" spans="3:3" x14ac:dyDescent="0.2">
      <c r="C130" s="4">
        <v>0</v>
      </c>
    </row>
    <row r="131" spans="3:3" x14ac:dyDescent="0.2">
      <c r="C131" s="4">
        <v>0</v>
      </c>
    </row>
    <row r="132" spans="3:3" x14ac:dyDescent="0.2">
      <c r="C132" s="4">
        <v>0</v>
      </c>
    </row>
    <row r="133" spans="3:3" x14ac:dyDescent="0.2">
      <c r="C133" s="4">
        <v>0</v>
      </c>
    </row>
    <row r="135" spans="3:3" x14ac:dyDescent="0.2">
      <c r="C135" s="4">
        <v>0</v>
      </c>
    </row>
    <row r="136" spans="3:3" x14ac:dyDescent="0.2">
      <c r="C136" s="4">
        <v>0</v>
      </c>
    </row>
    <row r="137" spans="3:3" x14ac:dyDescent="0.2">
      <c r="C137" s="4">
        <v>0</v>
      </c>
    </row>
    <row r="138" spans="3:3" x14ac:dyDescent="0.2">
      <c r="C138" s="4">
        <v>0</v>
      </c>
    </row>
    <row r="139" spans="3:3" x14ac:dyDescent="0.2">
      <c r="C139" s="4">
        <v>0</v>
      </c>
    </row>
    <row r="140" spans="3:3" x14ac:dyDescent="0.2">
      <c r="C140" s="4">
        <v>0</v>
      </c>
    </row>
    <row r="144" spans="3:3" x14ac:dyDescent="0.2">
      <c r="C144" s="4">
        <v>0</v>
      </c>
    </row>
    <row r="145" spans="3:3" x14ac:dyDescent="0.2">
      <c r="C145" s="4">
        <v>0</v>
      </c>
    </row>
    <row r="147" spans="3:3" x14ac:dyDescent="0.2">
      <c r="C147" s="4">
        <v>0</v>
      </c>
    </row>
    <row r="148" spans="3:3" x14ac:dyDescent="0.2">
      <c r="C148" s="4">
        <v>0</v>
      </c>
    </row>
    <row r="149" spans="3:3" x14ac:dyDescent="0.2">
      <c r="C149" s="4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5742845.3499999996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5742845.3499999996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activeCell="H23" sqref="H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5482340.71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1436.48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129956.23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5350948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220864.04</v>
      </c>
    </row>
    <row r="31" spans="1:3" x14ac:dyDescent="0.2">
      <c r="A31" s="90" t="s">
        <v>560</v>
      </c>
      <c r="B31" s="77" t="s">
        <v>441</v>
      </c>
      <c r="C31" s="150">
        <v>220864.04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-5261476.67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E21" sqref="E2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2019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2019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2018</v>
      </c>
      <c r="E14" s="21">
        <v>2017</v>
      </c>
      <c r="F14" s="21">
        <v>2016</v>
      </c>
      <c r="G14" s="21">
        <v>2015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162.55000000000001</v>
      </c>
      <c r="D15" s="24">
        <v>161.6</v>
      </c>
      <c r="E15" s="24">
        <v>6189</v>
      </c>
      <c r="F15" s="24">
        <v>0</v>
      </c>
      <c r="G15" s="24">
        <v>1737.7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-544160.31000000006</v>
      </c>
      <c r="D20" s="24">
        <v>-544160.31000000006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589877.57999999996</v>
      </c>
      <c r="D23" s="24">
        <v>589877.57999999996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450545.75</v>
      </c>
      <c r="D62" s="24">
        <f t="shared" ref="D62:E62" si="0">SUM(D63:D70)</f>
        <v>74804.789999999994</v>
      </c>
      <c r="E62" s="24">
        <f t="shared" si="0"/>
        <v>-131293.95000000001</v>
      </c>
    </row>
    <row r="63" spans="1:9" x14ac:dyDescent="0.2">
      <c r="A63" s="22">
        <v>1241</v>
      </c>
      <c r="B63" s="20" t="s">
        <v>239</v>
      </c>
      <c r="C63" s="24">
        <v>450436.75</v>
      </c>
      <c r="D63" s="24">
        <v>74804.789999999994</v>
      </c>
      <c r="E63" s="24">
        <v>-131293.95000000001</v>
      </c>
    </row>
    <row r="64" spans="1:9" x14ac:dyDescent="0.2">
      <c r="A64" s="22">
        <v>1242</v>
      </c>
      <c r="B64" s="20" t="s">
        <v>240</v>
      </c>
      <c r="C64" s="24">
        <v>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241</v>
      </c>
      <c r="C65" s="24">
        <v>109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0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0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f>SUM(C98:C100)</f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0</v>
      </c>
      <c r="D110" s="24">
        <f>SUM(D111:D119)</f>
        <v>0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2019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131392.71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1436.48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1436.48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129956.23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129956.23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5611452.6399999997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260504.64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260504.64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5350948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5350948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5717648.5499999998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5239959.54</v>
      </c>
      <c r="D99" s="57">
        <f>C99/$C$98</f>
        <v>0.91645358999898663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4231611.34</v>
      </c>
      <c r="D100" s="57">
        <f t="shared" ref="D100:D163" si="0">C100/$C$98</f>
        <v>0.74009644052011558</v>
      </c>
      <c r="E100" s="56"/>
    </row>
    <row r="101" spans="1:5" x14ac:dyDescent="0.2">
      <c r="A101" s="54">
        <v>5111</v>
      </c>
      <c r="B101" s="51" t="s">
        <v>363</v>
      </c>
      <c r="C101" s="55">
        <v>2861691.22</v>
      </c>
      <c r="D101" s="57">
        <f t="shared" si="0"/>
        <v>0.50050142029103906</v>
      </c>
      <c r="E101" s="56"/>
    </row>
    <row r="102" spans="1:5" x14ac:dyDescent="0.2">
      <c r="A102" s="54">
        <v>5112</v>
      </c>
      <c r="B102" s="51" t="s">
        <v>364</v>
      </c>
      <c r="C102" s="55">
        <v>372502.78</v>
      </c>
      <c r="D102" s="57">
        <f t="shared" si="0"/>
        <v>6.51496461775357E-2</v>
      </c>
      <c r="E102" s="56"/>
    </row>
    <row r="103" spans="1:5" x14ac:dyDescent="0.2">
      <c r="A103" s="54">
        <v>5113</v>
      </c>
      <c r="B103" s="51" t="s">
        <v>365</v>
      </c>
      <c r="C103" s="55">
        <v>890215.32</v>
      </c>
      <c r="D103" s="57">
        <f t="shared" si="0"/>
        <v>0.15569605445581294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107202.02</v>
      </c>
      <c r="D105" s="57">
        <f t="shared" si="0"/>
        <v>1.8749319595727863E-2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618551.26</v>
      </c>
      <c r="D107" s="57">
        <f t="shared" si="0"/>
        <v>0.10818280532475191</v>
      </c>
      <c r="E107" s="56"/>
    </row>
    <row r="108" spans="1:5" x14ac:dyDescent="0.2">
      <c r="A108" s="54">
        <v>5121</v>
      </c>
      <c r="B108" s="51" t="s">
        <v>370</v>
      </c>
      <c r="C108" s="55">
        <v>89408.35</v>
      </c>
      <c r="D108" s="57">
        <f t="shared" si="0"/>
        <v>1.5637258781846606E-2</v>
      </c>
      <c r="E108" s="56"/>
    </row>
    <row r="109" spans="1:5" x14ac:dyDescent="0.2">
      <c r="A109" s="54">
        <v>5122</v>
      </c>
      <c r="B109" s="51" t="s">
        <v>371</v>
      </c>
      <c r="C109" s="55">
        <v>8935.94</v>
      </c>
      <c r="D109" s="57">
        <f t="shared" si="0"/>
        <v>1.562869757008762E-3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374</v>
      </c>
      <c r="C112" s="55">
        <v>110375.8</v>
      </c>
      <c r="D112" s="57">
        <f t="shared" si="0"/>
        <v>1.9304404430384236E-2</v>
      </c>
      <c r="E112" s="56"/>
    </row>
    <row r="113" spans="1:5" x14ac:dyDescent="0.2">
      <c r="A113" s="54">
        <v>5126</v>
      </c>
      <c r="B113" s="51" t="s">
        <v>375</v>
      </c>
      <c r="C113" s="55">
        <v>322872.28999999998</v>
      </c>
      <c r="D113" s="57">
        <f t="shared" si="0"/>
        <v>5.646941870885016E-2</v>
      </c>
      <c r="E113" s="56"/>
    </row>
    <row r="114" spans="1:5" x14ac:dyDescent="0.2">
      <c r="A114" s="54">
        <v>5127</v>
      </c>
      <c r="B114" s="51" t="s">
        <v>376</v>
      </c>
      <c r="C114" s="55">
        <v>16676.16</v>
      </c>
      <c r="D114" s="57">
        <f t="shared" si="0"/>
        <v>2.9166115850195093E-3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70282.720000000001</v>
      </c>
      <c r="D116" s="57">
        <f t="shared" si="0"/>
        <v>1.2292242061642632E-2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389796.94</v>
      </c>
      <c r="D117" s="57">
        <f t="shared" si="0"/>
        <v>6.817434415411909E-2</v>
      </c>
      <c r="E117" s="56"/>
    </row>
    <row r="118" spans="1:5" x14ac:dyDescent="0.2">
      <c r="A118" s="54">
        <v>5131</v>
      </c>
      <c r="B118" s="51" t="s">
        <v>380</v>
      </c>
      <c r="C118" s="55">
        <v>26821.9</v>
      </c>
      <c r="D118" s="57">
        <f t="shared" si="0"/>
        <v>4.6910718218243757E-3</v>
      </c>
      <c r="E118" s="56"/>
    </row>
    <row r="119" spans="1:5" x14ac:dyDescent="0.2">
      <c r="A119" s="54">
        <v>5132</v>
      </c>
      <c r="B119" s="51" t="s">
        <v>381</v>
      </c>
      <c r="C119" s="55">
        <v>16544.59</v>
      </c>
      <c r="D119" s="57">
        <f t="shared" si="0"/>
        <v>2.8936003770291198E-3</v>
      </c>
      <c r="E119" s="56"/>
    </row>
    <row r="120" spans="1:5" x14ac:dyDescent="0.2">
      <c r="A120" s="54">
        <v>5133</v>
      </c>
      <c r="B120" s="51" t="s">
        <v>382</v>
      </c>
      <c r="C120" s="55">
        <v>28532.799999999999</v>
      </c>
      <c r="D120" s="57">
        <f t="shared" si="0"/>
        <v>4.9903032252655681E-3</v>
      </c>
      <c r="E120" s="56"/>
    </row>
    <row r="121" spans="1:5" x14ac:dyDescent="0.2">
      <c r="A121" s="54">
        <v>5134</v>
      </c>
      <c r="B121" s="51" t="s">
        <v>383</v>
      </c>
      <c r="C121" s="55">
        <v>150.80000000000001</v>
      </c>
      <c r="D121" s="57">
        <f t="shared" si="0"/>
        <v>2.6374478718178649E-5</v>
      </c>
      <c r="E121" s="56"/>
    </row>
    <row r="122" spans="1:5" x14ac:dyDescent="0.2">
      <c r="A122" s="54">
        <v>5135</v>
      </c>
      <c r="B122" s="51" t="s">
        <v>384</v>
      </c>
      <c r="C122" s="55">
        <v>19878.09</v>
      </c>
      <c r="D122" s="57">
        <f t="shared" si="0"/>
        <v>3.4766197723013251E-3</v>
      </c>
      <c r="E122" s="56"/>
    </row>
    <row r="123" spans="1:5" x14ac:dyDescent="0.2">
      <c r="A123" s="54">
        <v>5136</v>
      </c>
      <c r="B123" s="51" t="s">
        <v>385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386</v>
      </c>
      <c r="C124" s="55">
        <v>16635.02</v>
      </c>
      <c r="D124" s="57">
        <f t="shared" si="0"/>
        <v>2.9094163194063405E-3</v>
      </c>
      <c r="E124" s="56"/>
    </row>
    <row r="125" spans="1:5" x14ac:dyDescent="0.2">
      <c r="A125" s="54">
        <v>5138</v>
      </c>
      <c r="B125" s="51" t="s">
        <v>387</v>
      </c>
      <c r="C125" s="55">
        <v>160810.74</v>
      </c>
      <c r="D125" s="57">
        <f t="shared" si="0"/>
        <v>2.8125327850030236E-2</v>
      </c>
      <c r="E125" s="56"/>
    </row>
    <row r="126" spans="1:5" x14ac:dyDescent="0.2">
      <c r="A126" s="54">
        <v>5139</v>
      </c>
      <c r="B126" s="51" t="s">
        <v>388</v>
      </c>
      <c r="C126" s="55">
        <v>120423</v>
      </c>
      <c r="D126" s="57">
        <f t="shared" si="0"/>
        <v>2.1061630309543947E-2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256824.97</v>
      </c>
      <c r="D127" s="57">
        <f t="shared" si="0"/>
        <v>4.4917935713275001E-2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256824.97</v>
      </c>
      <c r="D137" s="57">
        <f t="shared" si="0"/>
        <v>4.4917935713275001E-2</v>
      </c>
      <c r="E137" s="56"/>
    </row>
    <row r="138" spans="1:5" x14ac:dyDescent="0.2">
      <c r="A138" s="54">
        <v>5241</v>
      </c>
      <c r="B138" s="51" t="s">
        <v>398</v>
      </c>
      <c r="C138" s="55">
        <v>256824.97</v>
      </c>
      <c r="D138" s="57">
        <f t="shared" si="0"/>
        <v>4.4917935713275001E-2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220864.04</v>
      </c>
      <c r="D185" s="57">
        <f t="shared" si="1"/>
        <v>3.8628474287738447E-2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220864.04</v>
      </c>
      <c r="D186" s="57">
        <f t="shared" si="1"/>
        <v>3.8628474287738447E-2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218259.04</v>
      </c>
      <c r="D191" s="57">
        <f t="shared" si="1"/>
        <v>3.8172867410677075E-2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2605</v>
      </c>
      <c r="D193" s="57">
        <f t="shared" si="1"/>
        <v>4.5560687706137519E-4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2019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185457.39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27144.34</v>
      </c>
    </row>
    <row r="15" spans="1:5" x14ac:dyDescent="0.2">
      <c r="A15" s="33">
        <v>3220</v>
      </c>
      <c r="B15" s="29" t="s">
        <v>473</v>
      </c>
      <c r="C15" s="34">
        <v>279732.43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2019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2019</v>
      </c>
      <c r="D7" s="129">
        <v>2018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37560.160000000003</v>
      </c>
      <c r="D10" s="34">
        <v>21037.06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37560.160000000003</v>
      </c>
      <c r="D15" s="135">
        <f>SUM(D8:D14)</f>
        <v>21037.06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218490.9</v>
      </c>
      <c r="D28" s="135">
        <f>SUM(D29:D36)</f>
        <v>218490.9</v>
      </c>
      <c r="E28" s="130"/>
    </row>
    <row r="29" spans="1:5" x14ac:dyDescent="0.2">
      <c r="A29" s="33">
        <v>1241</v>
      </c>
      <c r="B29" s="29" t="s">
        <v>239</v>
      </c>
      <c r="C29" s="34">
        <v>218490.9</v>
      </c>
      <c r="D29" s="132">
        <v>218490.9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218490.9</v>
      </c>
      <c r="D43" s="135">
        <f>D20+D28+D37</f>
        <v>218490.9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2019</v>
      </c>
      <c r="D46" s="129">
        <v>2018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27144.34</v>
      </c>
      <c r="D47" s="135">
        <v>-207737.2</v>
      </c>
    </row>
    <row r="48" spans="1:5" x14ac:dyDescent="0.2">
      <c r="A48" s="131"/>
      <c r="B48" s="136" t="s">
        <v>629</v>
      </c>
      <c r="C48" s="135">
        <f>C51+C63+C95+C98+C49</f>
        <v>220864.04</v>
      </c>
      <c r="D48" s="135">
        <f>D51+D63+D95+D98+D49</f>
        <v>-140325.65000000002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220864.04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220864.04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218259.04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2605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-140325.65000000002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-58620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-84558.080000000002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2852.43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248008.38</v>
      </c>
      <c r="D126" s="135">
        <f>D47+D48+D104-D110-D113</f>
        <v>-348062.85000000003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2019-02-13T21:19:08Z</cp:lastPrinted>
  <dcterms:created xsi:type="dcterms:W3CDTF">2012-12-11T20:36:24Z</dcterms:created>
  <dcterms:modified xsi:type="dcterms:W3CDTF">2022-11-07T15:10:57Z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